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900" windowWidth="23415" windowHeight="8715"/>
  </bookViews>
  <sheets>
    <sheet name="Sheet0" sheetId="1" r:id="rId1"/>
  </sheets>
  <calcPr calcId="125725"/>
</workbook>
</file>

<file path=xl/calcChain.xml><?xml version="1.0" encoding="utf-8"?>
<calcChain xmlns="http://schemas.openxmlformats.org/spreadsheetml/2006/main">
  <c r="AI35" i="1"/>
  <c r="AH35"/>
  <c r="AG35"/>
  <c r="AF35"/>
  <c r="AE35"/>
  <c r="AD35"/>
  <c r="AC35"/>
  <c r="AB35"/>
  <c r="AA35"/>
  <c r="Z35"/>
  <c r="Y35"/>
  <c r="X35"/>
  <c r="W35"/>
  <c r="T35"/>
  <c r="S35"/>
  <c r="R35"/>
  <c r="Q35"/>
  <c r="P35"/>
  <c r="O35"/>
  <c r="N35"/>
  <c r="E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V5"/>
  <c r="V4"/>
  <c r="V3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U3"/>
  <c r="U35" s="1"/>
  <c r="V35" l="1"/>
  <c r="U37"/>
  <c r="V37"/>
</calcChain>
</file>

<file path=xl/sharedStrings.xml><?xml version="1.0" encoding="utf-8"?>
<sst xmlns="http://schemas.openxmlformats.org/spreadsheetml/2006/main" count="156" uniqueCount="85">
  <si>
    <t>Reg #</t>
  </si>
  <si>
    <t>Birth Date</t>
  </si>
  <si>
    <t>BW</t>
  </si>
  <si>
    <t>Prefix</t>
  </si>
  <si>
    <t>09-14-2020</t>
  </si>
  <si>
    <t>MEEK</t>
  </si>
  <si>
    <t>HXC DECLARATION 5504C</t>
  </si>
  <si>
    <t>09-25-2020</t>
  </si>
  <si>
    <t>8124A</t>
  </si>
  <si>
    <t>3SCC DOMAIN A163</t>
  </si>
  <si>
    <t>10-30-2020</t>
  </si>
  <si>
    <t>5L ADVANTAGE 3267-221Y</t>
  </si>
  <si>
    <t>10-31-2020</t>
  </si>
  <si>
    <t>9 MILE FRANCHISE 6305</t>
  </si>
  <si>
    <t>11-02-2020</t>
  </si>
  <si>
    <t>LELAND MARKSMAN 6629</t>
  </si>
  <si>
    <t>PIE JUST RIGHT 540</t>
  </si>
  <si>
    <t>11-05-2020</t>
  </si>
  <si>
    <t>11-06-2020</t>
  </si>
  <si>
    <t>ANDRAS NEW DIRECTION R240</t>
  </si>
  <si>
    <t>PIE LEGEND 468</t>
  </si>
  <si>
    <t>11-08-2020</t>
  </si>
  <si>
    <t>11-11-2020</t>
  </si>
  <si>
    <t>LCJ NIGHT CALVER5197</t>
  </si>
  <si>
    <t>HXC PATENT 6608D</t>
  </si>
  <si>
    <t>11-18-2020</t>
  </si>
  <si>
    <t>H2R PROFITBUILDER B403</t>
  </si>
  <si>
    <t>11-20-2020</t>
  </si>
  <si>
    <t>11-21-2020</t>
  </si>
  <si>
    <t>11-22-2020</t>
  </si>
  <si>
    <t>11-24-2020</t>
  </si>
  <si>
    <t>12-04-2020</t>
  </si>
  <si>
    <t>BULL HILL PROFIT MAKER 8225</t>
  </si>
  <si>
    <t>M08</t>
  </si>
  <si>
    <t>BULL HILL DIRECTOR 7243</t>
  </si>
  <si>
    <t>12-07-2020</t>
  </si>
  <si>
    <t>12-12-2020</t>
  </si>
  <si>
    <t>12-13-2020</t>
  </si>
  <si>
    <t>12-19-2020</t>
  </si>
  <si>
    <t>12-20-2020</t>
  </si>
  <si>
    <t>12-22-2020</t>
  </si>
  <si>
    <t>7RHR</t>
  </si>
  <si>
    <t>12-29-2020</t>
  </si>
  <si>
    <t>09-28-2020</t>
  </si>
  <si>
    <t>11-04-2020</t>
  </si>
  <si>
    <t>11-30-2020</t>
  </si>
  <si>
    <t>TPR</t>
  </si>
  <si>
    <t>11-15-2020</t>
  </si>
  <si>
    <t>12-01-2020</t>
  </si>
  <si>
    <t>JIMM</t>
  </si>
  <si>
    <t>WWR</t>
  </si>
  <si>
    <t>CED</t>
  </si>
  <si>
    <t>WW</t>
  </si>
  <si>
    <t>YW</t>
  </si>
  <si>
    <t>Marb</t>
  </si>
  <si>
    <t>CW</t>
  </si>
  <si>
    <t>REA</t>
  </si>
  <si>
    <t>HB</t>
  </si>
  <si>
    <t>GM</t>
  </si>
  <si>
    <t>ProS</t>
  </si>
  <si>
    <t xml:space="preserve">Dam </t>
  </si>
  <si>
    <t>MPPA</t>
  </si>
  <si>
    <t>Sire</t>
  </si>
  <si>
    <t>ID</t>
  </si>
  <si>
    <t>9/24 SC</t>
  </si>
  <si>
    <t>ET</t>
  </si>
  <si>
    <t>Top Dollar</t>
  </si>
  <si>
    <t>64 Day ADG</t>
  </si>
  <si>
    <t>103 d. ADG</t>
  </si>
  <si>
    <t>SC</t>
  </si>
  <si>
    <t>HT.</t>
  </si>
  <si>
    <t>MM</t>
  </si>
  <si>
    <t>HPG</t>
  </si>
  <si>
    <t>BF</t>
  </si>
  <si>
    <t/>
  </si>
  <si>
    <t>Lot #</t>
  </si>
  <si>
    <t>1/11/22 EPD's</t>
  </si>
  <si>
    <t>Indexes</t>
  </si>
  <si>
    <t>Pen #</t>
  </si>
  <si>
    <t>Barn</t>
  </si>
  <si>
    <t>REA/CWT</t>
  </si>
  <si>
    <t>IMF</t>
  </si>
  <si>
    <t>WT.</t>
  </si>
  <si>
    <t>Measurements</t>
  </si>
  <si>
    <t>Averages: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</si>
</sst>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2" borderId="0" xfId="0" applyFill="1"/>
    <xf numFmtId="0" fontId="2" fillId="0" borderId="0" xfId="0" applyFont="1"/>
    <xf numFmtId="2" fontId="0" fillId="0" borderId="0" xfId="0" applyNumberFormat="1"/>
    <xf numFmtId="14" fontId="2" fillId="0" borderId="0" xfId="0" applyNumberFormat="1" applyFont="1"/>
    <xf numFmtId="2" fontId="2" fillId="0" borderId="0" xfId="0" applyNumberFormat="1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1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37"/>
  <sheetViews>
    <sheetView tabSelected="1" workbookViewId="0">
      <pane xSplit="3" topLeftCell="D1" activePane="topRight" state="frozen"/>
      <selection pane="topRight"/>
    </sheetView>
  </sheetViews>
  <sheetFormatPr defaultRowHeight="15"/>
  <cols>
    <col min="1" max="1" width="8" customWidth="1"/>
    <col min="2" max="2" width="5.140625" style="8" bestFit="1" customWidth="1"/>
    <col min="3" max="3" width="4" bestFit="1" customWidth="1"/>
    <col min="4" max="4" width="10.7109375" bestFit="1" customWidth="1"/>
    <col min="5" max="5" width="4" bestFit="1" customWidth="1"/>
    <col min="6" max="6" width="6.28515625" hidden="1" customWidth="1"/>
    <col min="7" max="7" width="5.85546875" style="8" bestFit="1" customWidth="1"/>
    <col min="8" max="8" width="5.85546875" customWidth="1"/>
    <col min="9" max="10" width="6.28515625" customWidth="1"/>
    <col min="11" max="11" width="28.28515625" customWidth="1"/>
    <col min="12" max="12" width="5.85546875" style="9" bestFit="1" customWidth="1"/>
    <col min="13" max="13" width="10.7109375" hidden="1" customWidth="1"/>
    <col min="14" max="14" width="9.140625" style="8" customWidth="1"/>
    <col min="15" max="15" width="5.7109375" style="8" customWidth="1"/>
    <col min="16" max="16" width="5.5703125" style="8" bestFit="1" customWidth="1"/>
    <col min="17" max="17" width="5.5703125" bestFit="1" customWidth="1"/>
    <col min="18" max="18" width="9.140625" customWidth="1"/>
    <col min="19" max="20" width="4.5703125" bestFit="1" customWidth="1"/>
    <col min="21" max="22" width="9.140625" style="5" hidden="1" customWidth="1"/>
    <col min="23" max="23" width="4.42578125" bestFit="1" customWidth="1"/>
    <col min="24" max="24" width="5.28515625" bestFit="1" customWidth="1"/>
    <col min="25" max="25" width="4.7109375" bestFit="1" customWidth="1"/>
    <col min="26" max="26" width="4.5703125" bestFit="1" customWidth="1"/>
    <col min="27" max="27" width="4.140625" bestFit="1" customWidth="1"/>
    <col min="28" max="28" width="5" bestFit="1" customWidth="1"/>
    <col min="29" max="29" width="5.7109375" bestFit="1" customWidth="1"/>
    <col min="30" max="30" width="4.140625" bestFit="1" customWidth="1"/>
    <col min="31" max="32" width="5.85546875" bestFit="1" customWidth="1"/>
    <col min="33" max="33" width="5.140625" bestFit="1" customWidth="1"/>
    <col min="34" max="34" width="3.7109375" bestFit="1" customWidth="1"/>
    <col min="35" max="35" width="4" bestFit="1" customWidth="1"/>
    <col min="36" max="36" width="9.28515625" style="8" hidden="1" customWidth="1"/>
  </cols>
  <sheetData>
    <row r="1" spans="1:36">
      <c r="N1" s="14">
        <v>44566</v>
      </c>
      <c r="O1" s="15" t="s">
        <v>83</v>
      </c>
      <c r="P1" s="16"/>
      <c r="Q1" s="17"/>
      <c r="R1" s="17"/>
      <c r="S1" s="17"/>
      <c r="T1" s="17"/>
      <c r="AA1" t="s">
        <v>76</v>
      </c>
      <c r="AG1" t="s">
        <v>77</v>
      </c>
    </row>
    <row r="2" spans="1:36">
      <c r="A2" t="s">
        <v>0</v>
      </c>
      <c r="B2" s="8" t="s">
        <v>75</v>
      </c>
      <c r="C2" t="s">
        <v>63</v>
      </c>
      <c r="D2" t="s">
        <v>1</v>
      </c>
      <c r="E2" t="s">
        <v>2</v>
      </c>
      <c r="F2" t="s">
        <v>3</v>
      </c>
      <c r="G2" s="8" t="s">
        <v>50</v>
      </c>
      <c r="H2" t="s">
        <v>64</v>
      </c>
      <c r="I2" t="s">
        <v>60</v>
      </c>
      <c r="J2" t="s">
        <v>61</v>
      </c>
      <c r="K2" t="s">
        <v>62</v>
      </c>
      <c r="L2" s="9" t="s">
        <v>78</v>
      </c>
      <c r="N2" s="16" t="s">
        <v>82</v>
      </c>
      <c r="O2" s="16" t="s">
        <v>70</v>
      </c>
      <c r="P2" s="16" t="s">
        <v>69</v>
      </c>
      <c r="Q2" s="16" t="s">
        <v>56</v>
      </c>
      <c r="R2" s="17" t="s">
        <v>80</v>
      </c>
      <c r="S2" s="16" t="s">
        <v>81</v>
      </c>
      <c r="T2" s="16" t="s">
        <v>73</v>
      </c>
      <c r="U2" s="5" t="s">
        <v>67</v>
      </c>
      <c r="V2" s="5" t="s">
        <v>68</v>
      </c>
      <c r="W2" t="s">
        <v>51</v>
      </c>
      <c r="X2" t="s">
        <v>2</v>
      </c>
      <c r="Y2" t="s">
        <v>52</v>
      </c>
      <c r="Z2" t="s">
        <v>53</v>
      </c>
      <c r="AA2" t="s">
        <v>71</v>
      </c>
      <c r="AB2" t="s">
        <v>72</v>
      </c>
      <c r="AC2" t="s">
        <v>54</v>
      </c>
      <c r="AD2" t="s">
        <v>55</v>
      </c>
      <c r="AE2" s="8" t="s">
        <v>56</v>
      </c>
      <c r="AF2" s="8" t="s">
        <v>73</v>
      </c>
      <c r="AG2" t="s">
        <v>59</v>
      </c>
      <c r="AH2" t="s">
        <v>57</v>
      </c>
      <c r="AI2" t="s">
        <v>58</v>
      </c>
      <c r="AJ2" s="8" t="s">
        <v>63</v>
      </c>
    </row>
    <row r="3" spans="1:36">
      <c r="A3">
        <v>4448339</v>
      </c>
      <c r="B3" s="8">
        <v>1</v>
      </c>
      <c r="C3">
        <v>201</v>
      </c>
      <c r="D3" t="s">
        <v>4</v>
      </c>
      <c r="E3">
        <v>70</v>
      </c>
      <c r="F3" t="s">
        <v>5</v>
      </c>
      <c r="G3" s="8" t="s">
        <v>65</v>
      </c>
      <c r="H3">
        <v>34</v>
      </c>
      <c r="I3">
        <v>9133</v>
      </c>
      <c r="J3">
        <v>112</v>
      </c>
      <c r="K3" t="s">
        <v>6</v>
      </c>
      <c r="L3" s="9">
        <v>1</v>
      </c>
      <c r="N3" s="8">
        <v>1255</v>
      </c>
      <c r="O3" s="8">
        <v>52</v>
      </c>
      <c r="P3" s="8">
        <v>38</v>
      </c>
      <c r="Q3" s="10">
        <v>15.256500000000001</v>
      </c>
      <c r="R3" s="10">
        <v>1.2156499999999999</v>
      </c>
      <c r="S3" s="10">
        <v>3.1301299999999999</v>
      </c>
      <c r="T3" s="10">
        <v>0.16760700000000001</v>
      </c>
      <c r="U3" s="5" t="e">
        <f>(N3-#REF!)/64</f>
        <v>#REF!</v>
      </c>
      <c r="V3" s="5" t="e">
        <f>(N3-#REF!)/103</f>
        <v>#REF!</v>
      </c>
      <c r="W3">
        <v>8</v>
      </c>
      <c r="X3">
        <v>1.8</v>
      </c>
      <c r="Y3">
        <v>75</v>
      </c>
      <c r="Z3">
        <v>124</v>
      </c>
      <c r="AA3">
        <v>25</v>
      </c>
      <c r="AB3">
        <v>12</v>
      </c>
      <c r="AC3">
        <v>0.33</v>
      </c>
      <c r="AD3">
        <v>36</v>
      </c>
      <c r="AE3">
        <v>0.22</v>
      </c>
      <c r="AF3">
        <v>0</v>
      </c>
      <c r="AG3">
        <v>96</v>
      </c>
      <c r="AH3">
        <v>51</v>
      </c>
      <c r="AI3">
        <v>44</v>
      </c>
      <c r="AJ3" s="8">
        <v>201</v>
      </c>
    </row>
    <row r="4" spans="1:36">
      <c r="A4">
        <v>4448337</v>
      </c>
      <c r="B4" s="8">
        <v>2</v>
      </c>
      <c r="C4">
        <v>202</v>
      </c>
      <c r="D4" t="s">
        <v>4</v>
      </c>
      <c r="E4">
        <v>80</v>
      </c>
      <c r="F4" t="s">
        <v>5</v>
      </c>
      <c r="G4" s="8" t="s">
        <v>65</v>
      </c>
      <c r="H4">
        <v>36</v>
      </c>
      <c r="I4">
        <v>9133</v>
      </c>
      <c r="J4">
        <v>112</v>
      </c>
      <c r="K4" t="s">
        <v>6</v>
      </c>
      <c r="L4" s="9">
        <v>1</v>
      </c>
      <c r="N4" s="8">
        <v>1205</v>
      </c>
      <c r="O4" s="8">
        <v>54</v>
      </c>
      <c r="P4" s="8">
        <v>42</v>
      </c>
      <c r="Q4" s="10">
        <v>12.0564</v>
      </c>
      <c r="R4" s="10">
        <v>1.0005299999999999</v>
      </c>
      <c r="S4" s="10">
        <v>3.5906799999999999</v>
      </c>
      <c r="T4" s="10">
        <v>0.14474600000000001</v>
      </c>
      <c r="U4" s="5" t="e">
        <f>(N4-#REF!)/64</f>
        <v>#REF!</v>
      </c>
      <c r="V4" s="5" t="e">
        <f>(N4-#REF!)/103</f>
        <v>#REF!</v>
      </c>
      <c r="W4">
        <v>8</v>
      </c>
      <c r="X4">
        <v>1.5</v>
      </c>
      <c r="Y4">
        <v>73</v>
      </c>
      <c r="Z4">
        <v>120</v>
      </c>
      <c r="AA4">
        <v>25</v>
      </c>
      <c r="AB4">
        <v>12</v>
      </c>
      <c r="AC4">
        <v>0.33</v>
      </c>
      <c r="AD4">
        <v>35</v>
      </c>
      <c r="AE4">
        <v>0.2</v>
      </c>
      <c r="AF4">
        <v>0</v>
      </c>
      <c r="AG4">
        <v>94</v>
      </c>
      <c r="AH4">
        <v>51</v>
      </c>
      <c r="AI4">
        <v>43</v>
      </c>
      <c r="AJ4" s="8">
        <v>202</v>
      </c>
    </row>
    <row r="5" spans="1:36">
      <c r="A5">
        <v>4448349</v>
      </c>
      <c r="B5" s="8">
        <v>3</v>
      </c>
      <c r="C5">
        <v>204</v>
      </c>
      <c r="D5" t="s">
        <v>43</v>
      </c>
      <c r="E5">
        <v>65</v>
      </c>
      <c r="F5" t="s">
        <v>49</v>
      </c>
      <c r="G5" s="8" t="s">
        <v>65</v>
      </c>
      <c r="H5">
        <v>30</v>
      </c>
      <c r="I5" t="s">
        <v>8</v>
      </c>
      <c r="J5">
        <v>109</v>
      </c>
      <c r="K5" t="s">
        <v>9</v>
      </c>
      <c r="L5" s="9">
        <v>1</v>
      </c>
      <c r="N5" s="8">
        <v>1100</v>
      </c>
      <c r="O5" s="8">
        <v>51</v>
      </c>
      <c r="P5" s="8">
        <v>34</v>
      </c>
      <c r="Q5" s="10">
        <v>12.4892</v>
      </c>
      <c r="R5" s="10">
        <v>1.1353800000000001</v>
      </c>
      <c r="S5" s="10">
        <v>3.3386900000000002</v>
      </c>
      <c r="T5" s="10">
        <v>0.179949</v>
      </c>
      <c r="U5" s="5" t="e">
        <f>(N5-#REF!)/64</f>
        <v>#REF!</v>
      </c>
      <c r="V5" s="5" t="e">
        <f>(N5-#REF!)/103</f>
        <v>#REF!</v>
      </c>
      <c r="W5">
        <v>10</v>
      </c>
      <c r="X5">
        <v>0.3</v>
      </c>
      <c r="Y5">
        <v>64</v>
      </c>
      <c r="Z5">
        <v>105</v>
      </c>
      <c r="AA5">
        <v>25</v>
      </c>
      <c r="AB5">
        <v>14</v>
      </c>
      <c r="AC5">
        <v>0.35</v>
      </c>
      <c r="AD5">
        <v>27</v>
      </c>
      <c r="AE5">
        <v>7.0000000000000007E-2</v>
      </c>
      <c r="AF5">
        <v>0.05</v>
      </c>
      <c r="AG5">
        <v>91</v>
      </c>
      <c r="AH5">
        <v>58</v>
      </c>
      <c r="AI5">
        <v>33</v>
      </c>
      <c r="AJ5" s="8">
        <v>204</v>
      </c>
    </row>
    <row r="6" spans="1:36">
      <c r="A6">
        <v>4448595</v>
      </c>
      <c r="B6" s="8">
        <v>4</v>
      </c>
      <c r="C6">
        <v>205</v>
      </c>
      <c r="D6" t="s">
        <v>7</v>
      </c>
      <c r="E6">
        <v>74</v>
      </c>
      <c r="F6" t="s">
        <v>5</v>
      </c>
      <c r="G6" s="8" t="s">
        <v>65</v>
      </c>
      <c r="H6">
        <v>31</v>
      </c>
      <c r="I6" t="s">
        <v>8</v>
      </c>
      <c r="J6">
        <v>109</v>
      </c>
      <c r="K6" t="s">
        <v>9</v>
      </c>
      <c r="L6" s="9">
        <v>1</v>
      </c>
      <c r="N6" s="8">
        <v>1010</v>
      </c>
      <c r="O6" s="8">
        <v>50.5</v>
      </c>
      <c r="P6" s="8">
        <v>37</v>
      </c>
      <c r="Q6" s="10">
        <v>13.283099999999999</v>
      </c>
      <c r="R6" s="10">
        <v>1.3151600000000001</v>
      </c>
      <c r="S6" s="10">
        <v>3.3184300000000002</v>
      </c>
      <c r="T6" s="10">
        <v>0.211613</v>
      </c>
      <c r="U6" s="5" t="e">
        <f>(N6-#REF!)/64</f>
        <v>#REF!</v>
      </c>
      <c r="V6" s="5" t="e">
        <f>(N6-#REF!)/103</f>
        <v>#REF!</v>
      </c>
      <c r="W6">
        <v>10</v>
      </c>
      <c r="X6">
        <v>0.4</v>
      </c>
      <c r="Y6">
        <v>65</v>
      </c>
      <c r="Z6">
        <v>107</v>
      </c>
      <c r="AA6">
        <v>25</v>
      </c>
      <c r="AB6">
        <v>14</v>
      </c>
      <c r="AC6">
        <v>0.35</v>
      </c>
      <c r="AD6">
        <v>29</v>
      </c>
      <c r="AE6">
        <v>0.11</v>
      </c>
      <c r="AF6">
        <v>0.05</v>
      </c>
      <c r="AG6">
        <v>93</v>
      </c>
      <c r="AH6">
        <v>58</v>
      </c>
      <c r="AI6">
        <v>35</v>
      </c>
      <c r="AJ6" s="8">
        <v>205</v>
      </c>
    </row>
    <row r="7" spans="1:36">
      <c r="A7">
        <v>4448341</v>
      </c>
      <c r="B7" s="8">
        <v>5</v>
      </c>
      <c r="C7">
        <v>224</v>
      </c>
      <c r="D7" t="s">
        <v>18</v>
      </c>
      <c r="E7">
        <v>80</v>
      </c>
      <c r="F7" t="s">
        <v>5</v>
      </c>
      <c r="G7" s="8" t="s">
        <v>65</v>
      </c>
      <c r="I7">
        <v>7001</v>
      </c>
      <c r="J7">
        <v>100</v>
      </c>
      <c r="K7" t="s">
        <v>20</v>
      </c>
      <c r="L7" s="9" t="s">
        <v>79</v>
      </c>
      <c r="M7" s="1">
        <v>44518</v>
      </c>
      <c r="N7" s="8">
        <v>1025</v>
      </c>
      <c r="O7" s="8">
        <v>50</v>
      </c>
      <c r="P7" s="8">
        <v>36</v>
      </c>
      <c r="Q7" s="10">
        <v>13.7112</v>
      </c>
      <c r="R7" s="10">
        <v>1.33768</v>
      </c>
      <c r="S7" s="10">
        <v>4.0547800000000001</v>
      </c>
      <c r="T7" s="10">
        <v>0.187005</v>
      </c>
      <c r="U7" s="5" t="e">
        <f>(N7-#REF!)/64</f>
        <v>#REF!</v>
      </c>
      <c r="V7" s="5" t="e">
        <f>(N7-#REF!)/103</f>
        <v>#REF!</v>
      </c>
      <c r="W7">
        <v>12</v>
      </c>
      <c r="X7">
        <v>-0.8</v>
      </c>
      <c r="Y7">
        <v>64</v>
      </c>
      <c r="Z7">
        <v>107</v>
      </c>
      <c r="AA7">
        <v>35</v>
      </c>
      <c r="AB7">
        <v>14</v>
      </c>
      <c r="AC7">
        <v>0.28999999999999998</v>
      </c>
      <c r="AD7">
        <v>11</v>
      </c>
      <c r="AE7">
        <v>0.15</v>
      </c>
      <c r="AF7">
        <v>0.02</v>
      </c>
      <c r="AG7">
        <v>87</v>
      </c>
      <c r="AH7">
        <v>64</v>
      </c>
      <c r="AI7">
        <v>23</v>
      </c>
      <c r="AJ7" s="8">
        <v>206</v>
      </c>
    </row>
    <row r="8" spans="1:36">
      <c r="A8">
        <v>4448345</v>
      </c>
      <c r="B8" s="8">
        <v>6</v>
      </c>
      <c r="C8">
        <v>206</v>
      </c>
      <c r="D8" t="s">
        <v>10</v>
      </c>
      <c r="E8">
        <v>74</v>
      </c>
      <c r="F8" t="s">
        <v>5</v>
      </c>
      <c r="G8" s="8" t="s">
        <v>65</v>
      </c>
      <c r="H8">
        <v>31.5</v>
      </c>
      <c r="I8">
        <v>7001</v>
      </c>
      <c r="J8">
        <v>100</v>
      </c>
      <c r="K8" t="s">
        <v>11</v>
      </c>
      <c r="L8" s="9">
        <v>1</v>
      </c>
      <c r="N8" s="8">
        <v>1060</v>
      </c>
      <c r="O8" s="8">
        <v>50</v>
      </c>
      <c r="P8" s="8">
        <v>36</v>
      </c>
      <c r="Q8" s="10">
        <v>14.542299999999999</v>
      </c>
      <c r="R8" s="10">
        <v>1.37192</v>
      </c>
      <c r="S8" s="10">
        <v>3.8107500000000001</v>
      </c>
      <c r="T8" s="10">
        <v>0.21087700000000001</v>
      </c>
      <c r="U8" s="5" t="e">
        <f>(N8-#REF!)/64</f>
        <v>#REF!</v>
      </c>
      <c r="V8" s="5" t="e">
        <f>(N8-#REF!)/103</f>
        <v>#REF!</v>
      </c>
      <c r="W8">
        <v>10</v>
      </c>
      <c r="X8">
        <v>-1.1000000000000001</v>
      </c>
      <c r="Y8">
        <v>61</v>
      </c>
      <c r="Z8">
        <v>95</v>
      </c>
      <c r="AA8">
        <v>26</v>
      </c>
      <c r="AB8">
        <v>18</v>
      </c>
      <c r="AC8">
        <v>0.32</v>
      </c>
      <c r="AD8">
        <v>14</v>
      </c>
      <c r="AE8">
        <v>0.04</v>
      </c>
      <c r="AF8">
        <v>0</v>
      </c>
      <c r="AG8">
        <v>102</v>
      </c>
      <c r="AH8">
        <v>73</v>
      </c>
      <c r="AI8">
        <v>29</v>
      </c>
      <c r="AJ8" s="8">
        <v>209</v>
      </c>
    </row>
    <row r="9" spans="1:36">
      <c r="A9">
        <v>4448021</v>
      </c>
      <c r="B9" s="8">
        <v>7</v>
      </c>
      <c r="C9">
        <v>209</v>
      </c>
      <c r="D9" t="s">
        <v>12</v>
      </c>
      <c r="E9">
        <v>65</v>
      </c>
      <c r="F9" t="s">
        <v>5</v>
      </c>
      <c r="G9" s="8">
        <v>98</v>
      </c>
      <c r="H9">
        <v>32</v>
      </c>
      <c r="I9">
        <v>8291</v>
      </c>
      <c r="J9">
        <v>99</v>
      </c>
      <c r="K9" t="s">
        <v>13</v>
      </c>
      <c r="L9" s="9">
        <v>2</v>
      </c>
      <c r="M9" t="s">
        <v>66</v>
      </c>
      <c r="N9" s="8">
        <v>1100</v>
      </c>
      <c r="O9" s="8">
        <v>50</v>
      </c>
      <c r="P9" s="8">
        <v>37</v>
      </c>
      <c r="Q9" s="10">
        <v>15.027200000000001</v>
      </c>
      <c r="R9" s="10">
        <v>1.3661099999999999</v>
      </c>
      <c r="S9" s="10">
        <v>4.35555</v>
      </c>
      <c r="T9" s="10">
        <v>0.33567000000000002</v>
      </c>
      <c r="U9" s="5" t="e">
        <f>(N9-#REF!)/64</f>
        <v>#REF!</v>
      </c>
      <c r="V9" s="5" t="e">
        <f>(N9-#REF!)/103</f>
        <v>#REF!</v>
      </c>
      <c r="W9">
        <v>13</v>
      </c>
      <c r="X9">
        <v>-2.7</v>
      </c>
      <c r="Y9">
        <v>59</v>
      </c>
      <c r="Z9">
        <v>99</v>
      </c>
      <c r="AA9">
        <v>32</v>
      </c>
      <c r="AB9">
        <v>12</v>
      </c>
      <c r="AC9">
        <v>0.4</v>
      </c>
      <c r="AD9">
        <v>35</v>
      </c>
      <c r="AE9">
        <v>0.45</v>
      </c>
      <c r="AF9">
        <v>0.04</v>
      </c>
      <c r="AG9">
        <v>131</v>
      </c>
      <c r="AH9">
        <v>80</v>
      </c>
      <c r="AI9">
        <v>51</v>
      </c>
      <c r="AJ9" s="8">
        <v>210</v>
      </c>
    </row>
    <row r="10" spans="1:36">
      <c r="A10">
        <v>4448027</v>
      </c>
      <c r="B10" s="8">
        <v>8</v>
      </c>
      <c r="C10">
        <v>210</v>
      </c>
      <c r="D10" t="s">
        <v>12</v>
      </c>
      <c r="E10">
        <v>60</v>
      </c>
      <c r="F10" t="s">
        <v>5</v>
      </c>
      <c r="G10" s="8">
        <v>98</v>
      </c>
      <c r="H10">
        <v>32</v>
      </c>
      <c r="I10">
        <v>8313</v>
      </c>
      <c r="J10">
        <v>99</v>
      </c>
      <c r="K10" t="s">
        <v>13</v>
      </c>
      <c r="L10" s="9">
        <v>2</v>
      </c>
      <c r="N10" s="8">
        <v>1010</v>
      </c>
      <c r="O10" s="8">
        <v>48.5</v>
      </c>
      <c r="P10" s="8">
        <v>39</v>
      </c>
      <c r="Q10" s="10">
        <v>14.5402</v>
      </c>
      <c r="R10" s="10">
        <v>1.4396199999999999</v>
      </c>
      <c r="S10" s="10">
        <v>3.5882499999999999</v>
      </c>
      <c r="T10" s="10">
        <v>0.247888</v>
      </c>
      <c r="U10" s="5" t="e">
        <f>(N10-#REF!)/64</f>
        <v>#REF!</v>
      </c>
      <c r="V10" s="5" t="e">
        <f>(N10-#REF!)/103</f>
        <v>#REF!</v>
      </c>
      <c r="W10">
        <v>12</v>
      </c>
      <c r="X10">
        <v>-2.9</v>
      </c>
      <c r="Y10">
        <v>62</v>
      </c>
      <c r="Z10">
        <v>106</v>
      </c>
      <c r="AA10">
        <v>32</v>
      </c>
      <c r="AB10">
        <v>12</v>
      </c>
      <c r="AC10">
        <v>0.39</v>
      </c>
      <c r="AD10">
        <v>28</v>
      </c>
      <c r="AE10">
        <v>0.42</v>
      </c>
      <c r="AF10">
        <v>0.03</v>
      </c>
      <c r="AG10">
        <v>121</v>
      </c>
      <c r="AH10">
        <v>78</v>
      </c>
      <c r="AI10">
        <v>43</v>
      </c>
      <c r="AJ10" s="8">
        <v>214</v>
      </c>
    </row>
    <row r="11" spans="1:36">
      <c r="A11">
        <v>4447897</v>
      </c>
      <c r="B11" s="8">
        <v>9</v>
      </c>
      <c r="C11">
        <v>220</v>
      </c>
      <c r="D11" t="s">
        <v>17</v>
      </c>
      <c r="E11">
        <v>66</v>
      </c>
      <c r="F11" t="s">
        <v>5</v>
      </c>
      <c r="G11" s="8">
        <v>110</v>
      </c>
      <c r="H11">
        <v>32</v>
      </c>
      <c r="I11">
        <v>2012</v>
      </c>
      <c r="J11">
        <v>98</v>
      </c>
      <c r="K11" t="s">
        <v>6</v>
      </c>
      <c r="L11" s="9">
        <v>2</v>
      </c>
      <c r="M11" t="s">
        <v>66</v>
      </c>
      <c r="N11" s="8">
        <v>1080</v>
      </c>
      <c r="O11" s="8">
        <v>50</v>
      </c>
      <c r="P11" s="8">
        <v>35</v>
      </c>
      <c r="Q11" s="10">
        <v>13.0913</v>
      </c>
      <c r="R11" s="10">
        <v>1.2121599999999999</v>
      </c>
      <c r="S11" s="10">
        <v>3.6897000000000002</v>
      </c>
      <c r="T11" s="10">
        <v>0.26364700000000002</v>
      </c>
      <c r="U11" s="5" t="e">
        <f>(N11-#REF!)/64</f>
        <v>#REF!</v>
      </c>
      <c r="V11" s="5" t="e">
        <f>(N11-#REF!)/103</f>
        <v>#REF!</v>
      </c>
      <c r="W11">
        <v>12</v>
      </c>
      <c r="X11">
        <v>-1.1000000000000001</v>
      </c>
      <c r="Y11">
        <v>72</v>
      </c>
      <c r="Z11">
        <v>121</v>
      </c>
      <c r="AA11">
        <v>22</v>
      </c>
      <c r="AB11">
        <v>12</v>
      </c>
      <c r="AC11">
        <v>0.51</v>
      </c>
      <c r="AD11">
        <v>31</v>
      </c>
      <c r="AE11">
        <v>0.19</v>
      </c>
      <c r="AF11">
        <v>0</v>
      </c>
      <c r="AG11">
        <v>107</v>
      </c>
      <c r="AH11">
        <v>52</v>
      </c>
      <c r="AI11">
        <v>55</v>
      </c>
      <c r="AJ11" s="8">
        <v>217</v>
      </c>
    </row>
    <row r="12" spans="1:36">
      <c r="A12">
        <v>4447907</v>
      </c>
      <c r="B12" s="8">
        <v>10</v>
      </c>
      <c r="C12">
        <v>228</v>
      </c>
      <c r="D12" t="s">
        <v>21</v>
      </c>
      <c r="E12">
        <v>80</v>
      </c>
      <c r="F12" t="s">
        <v>5</v>
      </c>
      <c r="G12" s="8">
        <v>122</v>
      </c>
      <c r="H12">
        <v>32</v>
      </c>
      <c r="I12">
        <v>3015</v>
      </c>
      <c r="J12">
        <v>109</v>
      </c>
      <c r="K12" t="s">
        <v>15</v>
      </c>
      <c r="L12" s="9">
        <v>1</v>
      </c>
      <c r="N12" s="8">
        <v>1170</v>
      </c>
      <c r="O12" s="8">
        <v>52</v>
      </c>
      <c r="P12" s="8">
        <v>38</v>
      </c>
      <c r="Q12" s="10">
        <v>14.1625</v>
      </c>
      <c r="R12" s="10">
        <v>1.2104699999999999</v>
      </c>
      <c r="S12" s="10">
        <v>3.9999400000000001</v>
      </c>
      <c r="T12" s="10">
        <v>0.21856</v>
      </c>
      <c r="U12" s="5" t="e">
        <f>(N12-#REF!)/64</f>
        <v>#REF!</v>
      </c>
      <c r="V12" s="5" t="e">
        <f>(N12-#REF!)/103</f>
        <v>#REF!</v>
      </c>
      <c r="W12">
        <v>9</v>
      </c>
      <c r="X12">
        <v>0.4</v>
      </c>
      <c r="Y12">
        <v>75</v>
      </c>
      <c r="Z12">
        <v>129</v>
      </c>
      <c r="AA12">
        <v>37</v>
      </c>
      <c r="AB12">
        <v>7</v>
      </c>
      <c r="AC12">
        <v>0.23</v>
      </c>
      <c r="AD12">
        <v>25</v>
      </c>
      <c r="AE12">
        <v>0.28000000000000003</v>
      </c>
      <c r="AF12">
        <v>0.01</v>
      </c>
      <c r="AG12">
        <v>85</v>
      </c>
      <c r="AH12">
        <v>50</v>
      </c>
      <c r="AI12">
        <v>35</v>
      </c>
      <c r="AJ12" s="8">
        <v>220</v>
      </c>
    </row>
    <row r="13" spans="1:36">
      <c r="A13">
        <v>4447879</v>
      </c>
      <c r="B13" s="8">
        <v>11</v>
      </c>
      <c r="C13">
        <v>238</v>
      </c>
      <c r="D13" t="s">
        <v>22</v>
      </c>
      <c r="E13">
        <v>82</v>
      </c>
      <c r="F13" t="s">
        <v>5</v>
      </c>
      <c r="G13" s="8">
        <v>117</v>
      </c>
      <c r="H13">
        <v>31</v>
      </c>
      <c r="I13">
        <v>1033</v>
      </c>
      <c r="J13">
        <v>98</v>
      </c>
      <c r="K13" t="s">
        <v>15</v>
      </c>
      <c r="L13" s="9">
        <v>1</v>
      </c>
      <c r="M13" s="1"/>
      <c r="N13" s="8">
        <v>1045</v>
      </c>
      <c r="O13" s="8">
        <v>51.5</v>
      </c>
      <c r="P13" s="8">
        <v>36</v>
      </c>
      <c r="Q13" s="10">
        <v>13.9673</v>
      </c>
      <c r="R13" s="10">
        <v>1.3365800000000001</v>
      </c>
      <c r="S13" s="10">
        <v>3.22506</v>
      </c>
      <c r="T13" s="10">
        <v>0.207154</v>
      </c>
      <c r="U13" s="5" t="e">
        <f>(N13-#REF!)/64</f>
        <v>#REF!</v>
      </c>
      <c r="V13" s="5" t="e">
        <f>(N13-#REF!)/103</f>
        <v>#REF!</v>
      </c>
      <c r="W13">
        <v>8</v>
      </c>
      <c r="X13">
        <v>1.4</v>
      </c>
      <c r="Y13">
        <v>77</v>
      </c>
      <c r="Z13">
        <v>127</v>
      </c>
      <c r="AA13">
        <v>29</v>
      </c>
      <c r="AB13">
        <v>8</v>
      </c>
      <c r="AC13">
        <v>0.13</v>
      </c>
      <c r="AD13">
        <v>25</v>
      </c>
      <c r="AE13">
        <v>0.23</v>
      </c>
      <c r="AF13">
        <v>0</v>
      </c>
      <c r="AG13">
        <v>96</v>
      </c>
      <c r="AH13">
        <v>70</v>
      </c>
      <c r="AI13">
        <v>26</v>
      </c>
      <c r="AJ13" s="8">
        <v>224</v>
      </c>
    </row>
    <row r="14" spans="1:36">
      <c r="A14">
        <v>4448073</v>
      </c>
      <c r="B14" s="8">
        <v>12</v>
      </c>
      <c r="C14">
        <v>246</v>
      </c>
      <c r="D14" t="s">
        <v>47</v>
      </c>
      <c r="E14">
        <v>96</v>
      </c>
      <c r="F14" t="s">
        <v>46</v>
      </c>
      <c r="G14" s="8">
        <v>119</v>
      </c>
      <c r="H14">
        <v>31.5</v>
      </c>
      <c r="I14">
        <v>305</v>
      </c>
      <c r="J14">
        <v>107</v>
      </c>
      <c r="K14" t="s">
        <v>16</v>
      </c>
      <c r="L14" s="9">
        <v>1</v>
      </c>
      <c r="N14" s="8">
        <v>1100</v>
      </c>
      <c r="O14" s="8">
        <v>51</v>
      </c>
      <c r="P14" s="8">
        <v>36</v>
      </c>
      <c r="Q14" s="10">
        <v>12.674899999999999</v>
      </c>
      <c r="R14" s="10">
        <v>1.1522600000000001</v>
      </c>
      <c r="S14" s="10">
        <v>3.7351299999999998</v>
      </c>
      <c r="T14" s="10">
        <v>0.188858</v>
      </c>
      <c r="U14" s="5" t="e">
        <f>(N14-#REF!)/64</f>
        <v>#REF!</v>
      </c>
      <c r="V14" s="5" t="e">
        <f>(N14-#REF!)/103</f>
        <v>#REF!</v>
      </c>
      <c r="W14">
        <v>10</v>
      </c>
      <c r="X14">
        <v>1.8</v>
      </c>
      <c r="Y14">
        <v>78</v>
      </c>
      <c r="Z14">
        <v>126</v>
      </c>
      <c r="AA14">
        <v>29</v>
      </c>
      <c r="AB14">
        <v>10</v>
      </c>
      <c r="AC14">
        <v>0.47</v>
      </c>
      <c r="AD14">
        <v>26</v>
      </c>
      <c r="AE14">
        <v>0.09</v>
      </c>
      <c r="AF14">
        <v>0.01</v>
      </c>
      <c r="AG14">
        <v>89</v>
      </c>
      <c r="AH14">
        <v>47</v>
      </c>
      <c r="AI14">
        <v>42</v>
      </c>
      <c r="AJ14" s="8">
        <v>226</v>
      </c>
    </row>
    <row r="15" spans="1:36">
      <c r="A15">
        <v>4447921</v>
      </c>
      <c r="B15" s="8">
        <v>13</v>
      </c>
      <c r="C15">
        <v>252</v>
      </c>
      <c r="D15" t="s">
        <v>25</v>
      </c>
      <c r="E15">
        <v>78</v>
      </c>
      <c r="F15" t="s">
        <v>5</v>
      </c>
      <c r="G15" s="8">
        <v>114</v>
      </c>
      <c r="H15">
        <v>32</v>
      </c>
      <c r="I15">
        <v>3039</v>
      </c>
      <c r="J15">
        <v>102</v>
      </c>
      <c r="K15" t="s">
        <v>26</v>
      </c>
      <c r="L15" s="9">
        <v>2</v>
      </c>
      <c r="M15" t="s">
        <v>66</v>
      </c>
      <c r="N15" s="8">
        <v>992</v>
      </c>
      <c r="O15" s="8">
        <v>49.5</v>
      </c>
      <c r="P15" s="8">
        <v>37</v>
      </c>
      <c r="Q15" s="10">
        <v>13.244</v>
      </c>
      <c r="R15" s="10">
        <v>1.33508</v>
      </c>
      <c r="S15" s="10">
        <v>4.0197000000000003</v>
      </c>
      <c r="T15" s="10">
        <v>0.19463900000000001</v>
      </c>
      <c r="U15" s="5" t="e">
        <f>(N15-#REF!)/64</f>
        <v>#REF!</v>
      </c>
      <c r="V15" s="5" t="e">
        <f>(N15-#REF!)/103</f>
        <v>#REF!</v>
      </c>
      <c r="W15">
        <v>12</v>
      </c>
      <c r="X15">
        <v>-2.2000000000000002</v>
      </c>
      <c r="Y15">
        <v>71</v>
      </c>
      <c r="Z15">
        <v>116</v>
      </c>
      <c r="AA15">
        <v>25</v>
      </c>
      <c r="AB15">
        <v>11</v>
      </c>
      <c r="AC15">
        <v>0.64</v>
      </c>
      <c r="AD15">
        <v>26</v>
      </c>
      <c r="AE15">
        <v>0.12</v>
      </c>
      <c r="AF15">
        <v>0.03</v>
      </c>
      <c r="AG15">
        <v>101</v>
      </c>
      <c r="AH15">
        <v>47</v>
      </c>
      <c r="AI15">
        <v>54</v>
      </c>
      <c r="AJ15" s="8">
        <v>228</v>
      </c>
    </row>
    <row r="16" spans="1:36">
      <c r="A16">
        <v>4448023</v>
      </c>
      <c r="B16" s="8">
        <v>14</v>
      </c>
      <c r="C16">
        <v>226</v>
      </c>
      <c r="D16" t="s">
        <v>18</v>
      </c>
      <c r="E16">
        <v>67</v>
      </c>
      <c r="F16" t="s">
        <v>5</v>
      </c>
      <c r="G16" s="8">
        <v>95</v>
      </c>
      <c r="H16">
        <v>32.5</v>
      </c>
      <c r="I16">
        <v>8303</v>
      </c>
      <c r="J16">
        <v>98</v>
      </c>
      <c r="K16" t="s">
        <v>13</v>
      </c>
      <c r="L16" s="9">
        <v>2</v>
      </c>
      <c r="M16" t="s">
        <v>66</v>
      </c>
      <c r="N16" s="8">
        <v>1060</v>
      </c>
      <c r="O16" s="8">
        <v>49.5</v>
      </c>
      <c r="P16" s="8">
        <v>38.5</v>
      </c>
      <c r="Q16" s="10">
        <v>15.850199999999999</v>
      </c>
      <c r="R16" s="10">
        <v>1.4953000000000001</v>
      </c>
      <c r="S16" s="10">
        <v>3.6932999999999998</v>
      </c>
      <c r="T16" s="10">
        <v>0.34622799999999998</v>
      </c>
      <c r="U16" s="5" t="e">
        <f>(N16-#REF!)/64</f>
        <v>#REF!</v>
      </c>
      <c r="V16" s="5" t="e">
        <f>(N16-#REF!)/103</f>
        <v>#REF!</v>
      </c>
      <c r="W16">
        <v>12</v>
      </c>
      <c r="X16">
        <v>-3</v>
      </c>
      <c r="Y16">
        <v>58</v>
      </c>
      <c r="Z16">
        <v>101</v>
      </c>
      <c r="AA16">
        <v>29</v>
      </c>
      <c r="AB16">
        <v>12</v>
      </c>
      <c r="AC16">
        <v>0.38</v>
      </c>
      <c r="AD16">
        <v>27</v>
      </c>
      <c r="AE16">
        <v>0.43</v>
      </c>
      <c r="AF16">
        <v>0.02</v>
      </c>
      <c r="AG16">
        <v>123</v>
      </c>
      <c r="AH16">
        <v>77</v>
      </c>
      <c r="AI16">
        <v>47</v>
      </c>
      <c r="AJ16" s="8">
        <v>238</v>
      </c>
    </row>
    <row r="17" spans="1:36">
      <c r="A17">
        <v>4448121</v>
      </c>
      <c r="B17" s="8">
        <v>15</v>
      </c>
      <c r="C17">
        <v>214</v>
      </c>
      <c r="D17" t="s">
        <v>14</v>
      </c>
      <c r="E17">
        <v>64</v>
      </c>
      <c r="F17" t="s">
        <v>41</v>
      </c>
      <c r="G17" s="8">
        <v>107</v>
      </c>
      <c r="H17">
        <v>33</v>
      </c>
      <c r="I17">
        <v>7240</v>
      </c>
      <c r="J17">
        <v>104</v>
      </c>
      <c r="K17" t="s">
        <v>19</v>
      </c>
      <c r="L17" s="9">
        <v>1</v>
      </c>
      <c r="M17" t="s">
        <v>66</v>
      </c>
      <c r="N17" s="8">
        <v>1070</v>
      </c>
      <c r="O17" s="8">
        <v>51</v>
      </c>
      <c r="P17" s="8">
        <v>38</v>
      </c>
      <c r="Q17" s="10">
        <v>12.786300000000001</v>
      </c>
      <c r="R17" s="10">
        <v>1.1949799999999999</v>
      </c>
      <c r="S17" s="10">
        <v>4.9133100000000001</v>
      </c>
      <c r="T17" s="10">
        <v>0.31384800000000002</v>
      </c>
      <c r="U17" s="5" t="e">
        <f>(N17-#REF!)/64</f>
        <v>#REF!</v>
      </c>
      <c r="V17" s="5" t="e">
        <f>(N17-#REF!)/103</f>
        <v>#REF!</v>
      </c>
      <c r="W17">
        <v>14</v>
      </c>
      <c r="X17">
        <v>-2.2999999999999998</v>
      </c>
      <c r="Y17">
        <v>62</v>
      </c>
      <c r="Z17">
        <v>105</v>
      </c>
      <c r="AA17">
        <v>23</v>
      </c>
      <c r="AB17">
        <v>13</v>
      </c>
      <c r="AC17">
        <v>0.56000000000000005</v>
      </c>
      <c r="AD17">
        <v>37</v>
      </c>
      <c r="AE17">
        <v>0.11</v>
      </c>
      <c r="AF17">
        <v>0.03</v>
      </c>
      <c r="AG17">
        <v>111</v>
      </c>
      <c r="AH17">
        <v>49</v>
      </c>
      <c r="AI17">
        <v>62</v>
      </c>
      <c r="AJ17" s="8">
        <v>246</v>
      </c>
    </row>
    <row r="18" spans="1:36">
      <c r="A18">
        <v>4448097</v>
      </c>
      <c r="B18" s="8">
        <v>16</v>
      </c>
      <c r="C18">
        <v>256</v>
      </c>
      <c r="D18" t="s">
        <v>28</v>
      </c>
      <c r="E18">
        <v>71</v>
      </c>
      <c r="F18" t="s">
        <v>41</v>
      </c>
      <c r="G18" s="8">
        <v>95</v>
      </c>
      <c r="H18">
        <v>28</v>
      </c>
      <c r="I18">
        <v>8040</v>
      </c>
      <c r="J18">
        <v>96</v>
      </c>
      <c r="K18" t="s">
        <v>6</v>
      </c>
      <c r="L18" s="9">
        <v>1</v>
      </c>
      <c r="M18" t="s">
        <v>66</v>
      </c>
      <c r="N18" s="8">
        <v>1055</v>
      </c>
      <c r="O18" s="8">
        <v>50</v>
      </c>
      <c r="P18" s="8">
        <v>35</v>
      </c>
      <c r="Q18" s="10">
        <v>13.914099999999999</v>
      </c>
      <c r="R18" s="10">
        <v>1.31887</v>
      </c>
      <c r="S18" s="10">
        <v>3.3441999999999998</v>
      </c>
      <c r="T18" s="10">
        <v>0.14840500000000001</v>
      </c>
      <c r="U18" s="5" t="e">
        <f>(N18-#REF!)/64</f>
        <v>#REF!</v>
      </c>
      <c r="V18" s="5" t="e">
        <f>(N18-#REF!)/103</f>
        <v>#REF!</v>
      </c>
      <c r="W18">
        <v>10</v>
      </c>
      <c r="X18">
        <v>-1</v>
      </c>
      <c r="Y18">
        <v>58</v>
      </c>
      <c r="Z18">
        <v>100</v>
      </c>
      <c r="AA18">
        <v>20</v>
      </c>
      <c r="AB18">
        <v>11</v>
      </c>
      <c r="AC18">
        <v>0.4</v>
      </c>
      <c r="AD18">
        <v>24</v>
      </c>
      <c r="AE18">
        <v>0.23</v>
      </c>
      <c r="AF18">
        <v>-0.01</v>
      </c>
      <c r="AG18">
        <v>81</v>
      </c>
      <c r="AH18">
        <v>34</v>
      </c>
      <c r="AI18">
        <v>47</v>
      </c>
      <c r="AJ18" s="8">
        <v>252</v>
      </c>
    </row>
    <row r="19" spans="1:36">
      <c r="A19">
        <v>4448033</v>
      </c>
      <c r="B19" s="8">
        <v>17</v>
      </c>
      <c r="C19">
        <v>254</v>
      </c>
      <c r="D19" t="s">
        <v>27</v>
      </c>
      <c r="E19">
        <v>72</v>
      </c>
      <c r="F19" t="s">
        <v>5</v>
      </c>
      <c r="G19" s="8">
        <v>90</v>
      </c>
      <c r="H19">
        <v>27.5</v>
      </c>
      <c r="I19">
        <v>8302</v>
      </c>
      <c r="J19">
        <v>96</v>
      </c>
      <c r="K19" t="s">
        <v>13</v>
      </c>
      <c r="L19" s="9">
        <v>2</v>
      </c>
      <c r="M19" t="s">
        <v>66</v>
      </c>
      <c r="N19" s="8">
        <v>994</v>
      </c>
      <c r="O19" s="8">
        <v>50</v>
      </c>
      <c r="P19" s="8">
        <v>35</v>
      </c>
      <c r="Q19" s="10">
        <v>13.511200000000001</v>
      </c>
      <c r="R19" s="10">
        <v>1.35928</v>
      </c>
      <c r="S19" s="10">
        <v>5.6848599999999996</v>
      </c>
      <c r="T19" s="10">
        <v>0.17386099999999999</v>
      </c>
      <c r="U19" s="5" t="e">
        <f>(N19-#REF!)/64</f>
        <v>#REF!</v>
      </c>
      <c r="V19" s="5" t="e">
        <f>(N19-#REF!)/103</f>
        <v>#REF!</v>
      </c>
      <c r="W19">
        <v>13</v>
      </c>
      <c r="X19">
        <v>-2.9</v>
      </c>
      <c r="Y19">
        <v>56</v>
      </c>
      <c r="Z19">
        <v>98</v>
      </c>
      <c r="AA19">
        <v>31</v>
      </c>
      <c r="AB19">
        <v>11</v>
      </c>
      <c r="AC19">
        <v>0.43</v>
      </c>
      <c r="AD19">
        <v>32</v>
      </c>
      <c r="AE19">
        <v>0.42</v>
      </c>
      <c r="AF19">
        <v>0.04</v>
      </c>
      <c r="AG19">
        <v>127</v>
      </c>
      <c r="AH19">
        <v>75</v>
      </c>
      <c r="AI19">
        <v>52</v>
      </c>
      <c r="AJ19" s="8">
        <v>254</v>
      </c>
    </row>
    <row r="20" spans="1:36">
      <c r="A20">
        <v>4448347</v>
      </c>
      <c r="B20" s="8">
        <v>18</v>
      </c>
      <c r="C20">
        <v>262</v>
      </c>
      <c r="D20" t="s">
        <v>30</v>
      </c>
      <c r="E20">
        <v>85</v>
      </c>
      <c r="F20" t="s">
        <v>49</v>
      </c>
      <c r="G20" s="8" t="s">
        <v>65</v>
      </c>
      <c r="H20">
        <v>36</v>
      </c>
      <c r="I20">
        <v>51</v>
      </c>
      <c r="J20">
        <v>109</v>
      </c>
      <c r="K20" t="s">
        <v>24</v>
      </c>
      <c r="L20" s="9">
        <v>1</v>
      </c>
      <c r="M20" t="s">
        <v>66</v>
      </c>
      <c r="N20" s="8">
        <v>1060</v>
      </c>
      <c r="O20" s="8">
        <v>49</v>
      </c>
      <c r="P20" s="8">
        <v>38</v>
      </c>
      <c r="Q20" s="10">
        <v>12.4366</v>
      </c>
      <c r="R20" s="10">
        <v>1.17326</v>
      </c>
      <c r="S20" s="10">
        <v>3.8226300000000002</v>
      </c>
      <c r="T20" s="10">
        <v>0.18854799999999999</v>
      </c>
      <c r="U20" s="5" t="e">
        <f>(N20-#REF!)/64</f>
        <v>#REF!</v>
      </c>
      <c r="V20" s="5" t="e">
        <f>(N20-#REF!)/103</f>
        <v>#REF!</v>
      </c>
      <c r="W20">
        <v>10</v>
      </c>
      <c r="X20">
        <v>-0.4</v>
      </c>
      <c r="Y20">
        <v>65</v>
      </c>
      <c r="Z20">
        <v>113</v>
      </c>
      <c r="AA20">
        <v>29</v>
      </c>
      <c r="AB20">
        <v>12</v>
      </c>
      <c r="AC20">
        <v>0.57999999999999996</v>
      </c>
      <c r="AD20">
        <v>41</v>
      </c>
      <c r="AE20">
        <v>0.38</v>
      </c>
      <c r="AF20">
        <v>0.01</v>
      </c>
      <c r="AG20">
        <v>123</v>
      </c>
      <c r="AH20">
        <v>58</v>
      </c>
      <c r="AI20">
        <v>65</v>
      </c>
      <c r="AJ20" s="8">
        <v>256</v>
      </c>
    </row>
    <row r="21" spans="1:36">
      <c r="A21">
        <v>4447875</v>
      </c>
      <c r="B21" s="8">
        <v>19</v>
      </c>
      <c r="C21">
        <v>258</v>
      </c>
      <c r="D21" t="s">
        <v>29</v>
      </c>
      <c r="E21">
        <v>90</v>
      </c>
      <c r="F21" t="s">
        <v>5</v>
      </c>
      <c r="G21" s="8">
        <v>112</v>
      </c>
      <c r="H21">
        <v>31</v>
      </c>
      <c r="I21">
        <v>1086</v>
      </c>
      <c r="J21">
        <v>102</v>
      </c>
      <c r="K21" t="s">
        <v>24</v>
      </c>
      <c r="L21" s="9">
        <v>1</v>
      </c>
      <c r="M21" t="s">
        <v>66</v>
      </c>
      <c r="N21" s="8">
        <v>1105</v>
      </c>
      <c r="O21" s="8">
        <v>51</v>
      </c>
      <c r="P21" s="8">
        <v>36</v>
      </c>
      <c r="Q21" s="10">
        <v>15.3596</v>
      </c>
      <c r="R21" s="10">
        <v>1.39001</v>
      </c>
      <c r="S21" s="10">
        <v>3.7726199999999999</v>
      </c>
      <c r="T21" s="10">
        <v>0.27745399999999998</v>
      </c>
      <c r="U21" s="5" t="e">
        <f>(N21-#REF!)/64</f>
        <v>#REF!</v>
      </c>
      <c r="V21" s="5" t="e">
        <f>(N21-#REF!)/103</f>
        <v>#REF!</v>
      </c>
      <c r="W21">
        <v>9</v>
      </c>
      <c r="X21">
        <v>1.2</v>
      </c>
      <c r="Y21">
        <v>68</v>
      </c>
      <c r="Z21">
        <v>110</v>
      </c>
      <c r="AA21">
        <v>27</v>
      </c>
      <c r="AB21">
        <v>12</v>
      </c>
      <c r="AC21">
        <v>0.54</v>
      </c>
      <c r="AD21">
        <v>32</v>
      </c>
      <c r="AE21">
        <v>0.4</v>
      </c>
      <c r="AF21">
        <v>0</v>
      </c>
      <c r="AG21">
        <v>102</v>
      </c>
      <c r="AH21">
        <v>47</v>
      </c>
      <c r="AI21">
        <v>55</v>
      </c>
      <c r="AJ21" s="8">
        <v>258</v>
      </c>
    </row>
    <row r="22" spans="1:36">
      <c r="A22">
        <v>4447919</v>
      </c>
      <c r="B22" s="8">
        <v>20</v>
      </c>
      <c r="C22">
        <v>272</v>
      </c>
      <c r="D22" t="s">
        <v>31</v>
      </c>
      <c r="E22">
        <v>76</v>
      </c>
      <c r="F22" t="s">
        <v>5</v>
      </c>
      <c r="G22" s="8">
        <v>113</v>
      </c>
      <c r="H22">
        <v>32</v>
      </c>
      <c r="I22">
        <v>3132</v>
      </c>
      <c r="J22">
        <v>96</v>
      </c>
      <c r="K22" t="s">
        <v>32</v>
      </c>
      <c r="L22" s="9">
        <v>1</v>
      </c>
      <c r="N22" s="8">
        <v>1100</v>
      </c>
      <c r="O22" s="8">
        <v>52</v>
      </c>
      <c r="P22" s="8">
        <v>40</v>
      </c>
      <c r="Q22" s="10">
        <v>13.6584</v>
      </c>
      <c r="R22" s="10">
        <v>1.2416700000000001</v>
      </c>
      <c r="S22" s="10">
        <v>5.7210900000000002</v>
      </c>
      <c r="T22" s="10">
        <v>0.24506800000000001</v>
      </c>
      <c r="U22" s="5" t="e">
        <f>(N22-#REF!)/64</f>
        <v>#REF!</v>
      </c>
      <c r="V22" s="5" t="e">
        <f>(N22-#REF!)/103</f>
        <v>#REF!</v>
      </c>
      <c r="W22">
        <v>9</v>
      </c>
      <c r="X22">
        <v>1.1000000000000001</v>
      </c>
      <c r="Y22">
        <v>76</v>
      </c>
      <c r="Z22">
        <v>117</v>
      </c>
      <c r="AA22">
        <v>23</v>
      </c>
      <c r="AB22">
        <v>9</v>
      </c>
      <c r="AC22">
        <v>0.45</v>
      </c>
      <c r="AD22">
        <v>18</v>
      </c>
      <c r="AE22">
        <v>0.04</v>
      </c>
      <c r="AF22">
        <v>0</v>
      </c>
      <c r="AG22">
        <v>89</v>
      </c>
      <c r="AH22">
        <v>56</v>
      </c>
      <c r="AI22">
        <v>33</v>
      </c>
      <c r="AJ22" s="8">
        <v>262</v>
      </c>
    </row>
    <row r="23" spans="1:36">
      <c r="A23">
        <v>4448059</v>
      </c>
      <c r="B23" s="8">
        <v>21</v>
      </c>
      <c r="C23">
        <v>217</v>
      </c>
      <c r="D23" t="s">
        <v>44</v>
      </c>
      <c r="E23">
        <v>70</v>
      </c>
      <c r="F23" t="s">
        <v>49</v>
      </c>
      <c r="G23" s="8">
        <v>105</v>
      </c>
      <c r="H23">
        <v>31.5</v>
      </c>
      <c r="I23">
        <v>7238</v>
      </c>
      <c r="J23">
        <v>102</v>
      </c>
      <c r="K23" t="s">
        <v>6</v>
      </c>
      <c r="L23" s="9">
        <v>2</v>
      </c>
      <c r="N23" s="8">
        <v>972</v>
      </c>
      <c r="O23" s="8">
        <v>49.5</v>
      </c>
      <c r="P23" s="8">
        <v>36</v>
      </c>
      <c r="Q23" s="10">
        <v>13.253500000000001</v>
      </c>
      <c r="R23" s="10">
        <v>1.3635299999999999</v>
      </c>
      <c r="S23" s="10">
        <v>2.9502000000000002</v>
      </c>
      <c r="T23" s="10">
        <v>9.3051800000000004E-2</v>
      </c>
      <c r="U23" s="5" t="e">
        <f>(N23-#REF!)/64</f>
        <v>#REF!</v>
      </c>
      <c r="V23" s="5" t="e">
        <f>(N23-#REF!)/103</f>
        <v>#REF!</v>
      </c>
      <c r="W23">
        <v>9</v>
      </c>
      <c r="X23">
        <v>0.7</v>
      </c>
      <c r="Y23">
        <v>73</v>
      </c>
      <c r="Z23">
        <v>120</v>
      </c>
      <c r="AA23">
        <v>23</v>
      </c>
      <c r="AB23">
        <v>9</v>
      </c>
      <c r="AC23">
        <v>0.36</v>
      </c>
      <c r="AD23">
        <v>32</v>
      </c>
      <c r="AE23">
        <v>0.17</v>
      </c>
      <c r="AF23">
        <v>-0.01</v>
      </c>
      <c r="AG23">
        <v>80</v>
      </c>
      <c r="AH23">
        <v>36</v>
      </c>
      <c r="AI23">
        <v>44</v>
      </c>
      <c r="AJ23" s="8">
        <v>269</v>
      </c>
    </row>
    <row r="24" spans="1:36">
      <c r="A24" s="4">
        <v>4450689</v>
      </c>
      <c r="B24" s="11">
        <v>22</v>
      </c>
      <c r="C24" s="4">
        <v>301</v>
      </c>
      <c r="D24" s="6">
        <v>44184</v>
      </c>
      <c r="E24" s="4">
        <v>75</v>
      </c>
      <c r="F24" s="4"/>
      <c r="G24" s="11">
        <v>106</v>
      </c>
      <c r="H24" s="4">
        <v>28</v>
      </c>
      <c r="I24" s="4">
        <v>8233</v>
      </c>
      <c r="J24" s="4">
        <v>102</v>
      </c>
      <c r="K24" s="4" t="s">
        <v>32</v>
      </c>
      <c r="L24" s="13">
        <v>2</v>
      </c>
      <c r="M24" s="4" t="s">
        <v>66</v>
      </c>
      <c r="N24" s="11">
        <v>874</v>
      </c>
      <c r="O24" s="11">
        <v>48</v>
      </c>
      <c r="P24" s="11">
        <v>34</v>
      </c>
      <c r="Q24" s="10">
        <v>11.5922</v>
      </c>
      <c r="R24" s="10">
        <v>1.3263400000000001</v>
      </c>
      <c r="S24" s="10">
        <v>5.5476200000000002</v>
      </c>
      <c r="T24" s="10">
        <v>0.18923599999999999</v>
      </c>
      <c r="U24" s="7" t="e">
        <f>(N24-#REF!)/64</f>
        <v>#REF!</v>
      </c>
      <c r="V24" s="5" t="e">
        <f>(N24-#REF!)/103</f>
        <v>#REF!</v>
      </c>
      <c r="W24">
        <v>9</v>
      </c>
      <c r="X24">
        <v>-0.1</v>
      </c>
      <c r="Y24">
        <v>78</v>
      </c>
      <c r="Z24">
        <v>125</v>
      </c>
      <c r="AA24">
        <v>21</v>
      </c>
      <c r="AB24" t="s">
        <v>74</v>
      </c>
      <c r="AC24">
        <v>0.54</v>
      </c>
      <c r="AD24">
        <v>28</v>
      </c>
      <c r="AE24">
        <v>0.05</v>
      </c>
      <c r="AF24">
        <v>0</v>
      </c>
      <c r="AG24">
        <v>145</v>
      </c>
      <c r="AH24">
        <v>69</v>
      </c>
      <c r="AI24">
        <v>76</v>
      </c>
      <c r="AJ24" s="8">
        <v>270</v>
      </c>
    </row>
    <row r="25" spans="1:36">
      <c r="A25">
        <v>4448035</v>
      </c>
      <c r="B25" s="8">
        <v>23</v>
      </c>
      <c r="C25" s="3">
        <v>293</v>
      </c>
      <c r="D25" t="s">
        <v>37</v>
      </c>
      <c r="E25">
        <v>64</v>
      </c>
      <c r="F25" t="s">
        <v>5</v>
      </c>
      <c r="G25" s="8">
        <v>103</v>
      </c>
      <c r="H25">
        <v>27.5</v>
      </c>
      <c r="I25">
        <v>8284</v>
      </c>
      <c r="J25">
        <v>101</v>
      </c>
      <c r="K25" t="s">
        <v>32</v>
      </c>
      <c r="L25" s="9">
        <v>2</v>
      </c>
      <c r="N25" s="8">
        <v>942</v>
      </c>
      <c r="O25" s="8">
        <v>48.5</v>
      </c>
      <c r="P25" s="8">
        <v>35</v>
      </c>
      <c r="Q25" s="10">
        <v>15.066000000000001</v>
      </c>
      <c r="R25" s="10">
        <v>1.5993599999999999</v>
      </c>
      <c r="S25" s="10">
        <v>3.1114899999999999</v>
      </c>
      <c r="T25" s="10">
        <v>0.164821</v>
      </c>
      <c r="U25" s="5" t="e">
        <f>(N25-#REF!)/64</f>
        <v>#REF!</v>
      </c>
      <c r="V25" s="5" t="e">
        <f>(N25-#REF!)/103</f>
        <v>#REF!</v>
      </c>
      <c r="W25">
        <v>10</v>
      </c>
      <c r="X25">
        <v>-2</v>
      </c>
      <c r="Y25">
        <v>69</v>
      </c>
      <c r="Z25">
        <v>109</v>
      </c>
      <c r="AA25">
        <v>24</v>
      </c>
      <c r="AB25">
        <v>13</v>
      </c>
      <c r="AC25">
        <v>0.47</v>
      </c>
      <c r="AD25">
        <v>14</v>
      </c>
      <c r="AE25">
        <v>0.13</v>
      </c>
      <c r="AF25">
        <v>0.01</v>
      </c>
      <c r="AG25">
        <v>100</v>
      </c>
      <c r="AH25">
        <v>69</v>
      </c>
      <c r="AI25">
        <v>31</v>
      </c>
      <c r="AJ25" s="8">
        <v>272</v>
      </c>
    </row>
    <row r="26" spans="1:36">
      <c r="A26">
        <v>4448043</v>
      </c>
      <c r="B26" s="8">
        <v>24</v>
      </c>
      <c r="C26">
        <v>269</v>
      </c>
      <c r="D26" t="s">
        <v>45</v>
      </c>
      <c r="E26">
        <v>74</v>
      </c>
      <c r="F26" t="s">
        <v>49</v>
      </c>
      <c r="G26" s="8">
        <v>105</v>
      </c>
      <c r="H26">
        <v>33</v>
      </c>
      <c r="I26">
        <v>3092</v>
      </c>
      <c r="J26">
        <v>97</v>
      </c>
      <c r="K26" t="s">
        <v>34</v>
      </c>
      <c r="L26" s="9">
        <v>2</v>
      </c>
      <c r="N26" s="8">
        <v>968</v>
      </c>
      <c r="O26" s="8">
        <v>48.5</v>
      </c>
      <c r="P26" s="8">
        <v>36.5</v>
      </c>
      <c r="Q26" s="10">
        <v>12.0625</v>
      </c>
      <c r="R26" s="10">
        <v>1.24613</v>
      </c>
      <c r="S26" s="10">
        <v>4.1700499999999998</v>
      </c>
      <c r="T26" s="10">
        <v>0.23283699999999999</v>
      </c>
      <c r="U26" s="5" t="e">
        <f>(N26-#REF!)/64</f>
        <v>#REF!</v>
      </c>
      <c r="V26" s="5" t="e">
        <f>(N26-#REF!)/103</f>
        <v>#REF!</v>
      </c>
      <c r="W26">
        <v>10</v>
      </c>
      <c r="X26">
        <v>-0.9</v>
      </c>
      <c r="Y26">
        <v>61</v>
      </c>
      <c r="Z26">
        <v>94</v>
      </c>
      <c r="AA26">
        <v>27</v>
      </c>
      <c r="AB26">
        <v>12</v>
      </c>
      <c r="AC26">
        <v>0.26</v>
      </c>
      <c r="AD26">
        <v>21</v>
      </c>
      <c r="AE26">
        <v>0.01</v>
      </c>
      <c r="AF26">
        <v>0.01</v>
      </c>
      <c r="AG26">
        <v>92</v>
      </c>
      <c r="AH26">
        <v>71</v>
      </c>
      <c r="AI26">
        <v>21</v>
      </c>
      <c r="AJ26" s="8">
        <v>273</v>
      </c>
    </row>
    <row r="27" spans="1:36">
      <c r="A27">
        <v>4447855</v>
      </c>
      <c r="B27" s="8">
        <v>25</v>
      </c>
      <c r="C27" s="3">
        <v>281</v>
      </c>
      <c r="D27" t="s">
        <v>35</v>
      </c>
      <c r="E27">
        <v>78</v>
      </c>
      <c r="F27" t="s">
        <v>5</v>
      </c>
      <c r="G27" s="8">
        <v>100</v>
      </c>
      <c r="H27">
        <v>30</v>
      </c>
      <c r="I27">
        <v>9084</v>
      </c>
      <c r="J27">
        <v>100</v>
      </c>
      <c r="K27" t="s">
        <v>23</v>
      </c>
      <c r="L27" s="9">
        <v>2</v>
      </c>
      <c r="N27" s="8">
        <v>940</v>
      </c>
      <c r="O27" s="8">
        <v>48</v>
      </c>
      <c r="P27" s="8">
        <v>35</v>
      </c>
      <c r="Q27" s="10">
        <v>12.493600000000001</v>
      </c>
      <c r="R27" s="10">
        <v>1.32911</v>
      </c>
      <c r="S27" s="10">
        <v>4.0582200000000004</v>
      </c>
      <c r="T27" s="10">
        <v>0.18604399999999999</v>
      </c>
      <c r="U27" s="5" t="e">
        <f>(N27-#REF!)/64</f>
        <v>#REF!</v>
      </c>
      <c r="V27" s="5" t="e">
        <f>(N27-#REF!)/103</f>
        <v>#REF!</v>
      </c>
      <c r="W27">
        <v>8</v>
      </c>
      <c r="X27">
        <v>1.3</v>
      </c>
      <c r="Y27">
        <v>70</v>
      </c>
      <c r="Z27">
        <v>109</v>
      </c>
      <c r="AA27">
        <v>24</v>
      </c>
      <c r="AB27">
        <v>13</v>
      </c>
      <c r="AC27">
        <v>0.25</v>
      </c>
      <c r="AD27">
        <v>35</v>
      </c>
      <c r="AE27">
        <v>0.32</v>
      </c>
      <c r="AF27">
        <v>0.03</v>
      </c>
      <c r="AG27">
        <v>95</v>
      </c>
      <c r="AH27">
        <v>64</v>
      </c>
      <c r="AI27">
        <v>30</v>
      </c>
      <c r="AJ27" s="8">
        <v>281</v>
      </c>
    </row>
    <row r="28" spans="1:36">
      <c r="A28">
        <v>4448025</v>
      </c>
      <c r="B28" s="8">
        <v>26</v>
      </c>
      <c r="C28">
        <v>305</v>
      </c>
      <c r="D28" t="s">
        <v>39</v>
      </c>
      <c r="E28">
        <v>80</v>
      </c>
      <c r="F28" t="s">
        <v>5</v>
      </c>
      <c r="G28" s="8">
        <v>116</v>
      </c>
      <c r="H28">
        <v>27</v>
      </c>
      <c r="I28">
        <v>8275</v>
      </c>
      <c r="J28">
        <v>106</v>
      </c>
      <c r="K28" t="s">
        <v>32</v>
      </c>
      <c r="L28" s="9">
        <v>1</v>
      </c>
      <c r="N28" s="8">
        <v>1015</v>
      </c>
      <c r="O28" s="8">
        <v>52</v>
      </c>
      <c r="P28" s="8">
        <v>36</v>
      </c>
      <c r="Q28" s="10">
        <v>11.641999999999999</v>
      </c>
      <c r="R28" s="10">
        <v>1.147</v>
      </c>
      <c r="S28" s="10">
        <v>4.0255799999999997</v>
      </c>
      <c r="T28" s="10">
        <v>0.11314200000000001</v>
      </c>
      <c r="U28" s="5" t="e">
        <f>(N28-#REF!)/64</f>
        <v>#REF!</v>
      </c>
      <c r="V28" s="5" t="e">
        <f>(N28-#REF!)/103</f>
        <v>#REF!</v>
      </c>
      <c r="W28">
        <v>6</v>
      </c>
      <c r="X28">
        <v>1.7</v>
      </c>
      <c r="Y28">
        <v>81</v>
      </c>
      <c r="Z28">
        <v>126</v>
      </c>
      <c r="AA28">
        <v>27</v>
      </c>
      <c r="AB28">
        <v>13</v>
      </c>
      <c r="AC28">
        <v>0.38</v>
      </c>
      <c r="AD28">
        <v>21</v>
      </c>
      <c r="AE28">
        <v>0.23</v>
      </c>
      <c r="AF28">
        <v>0.01</v>
      </c>
      <c r="AG28">
        <v>98</v>
      </c>
      <c r="AH28">
        <v>68</v>
      </c>
      <c r="AI28">
        <v>30</v>
      </c>
      <c r="AJ28" s="8">
        <v>289</v>
      </c>
    </row>
    <row r="29" spans="1:36">
      <c r="A29">
        <v>4447845</v>
      </c>
      <c r="B29" s="8">
        <v>27</v>
      </c>
      <c r="C29" s="3">
        <v>289</v>
      </c>
      <c r="D29" t="s">
        <v>36</v>
      </c>
      <c r="E29">
        <v>90</v>
      </c>
      <c r="F29" t="s">
        <v>5</v>
      </c>
      <c r="G29" s="8">
        <v>109</v>
      </c>
      <c r="H29">
        <v>31</v>
      </c>
      <c r="I29">
        <v>7040</v>
      </c>
      <c r="J29">
        <v>106</v>
      </c>
      <c r="K29" t="s">
        <v>23</v>
      </c>
      <c r="L29" s="9">
        <v>1</v>
      </c>
      <c r="N29" s="8">
        <v>1020</v>
      </c>
      <c r="O29" s="8">
        <v>50.5</v>
      </c>
      <c r="P29" s="8">
        <v>37</v>
      </c>
      <c r="Q29" s="10">
        <v>12.613200000000001</v>
      </c>
      <c r="R29" s="10">
        <v>1.2365900000000001</v>
      </c>
      <c r="S29" s="10">
        <v>3.6573799999999999</v>
      </c>
      <c r="T29" s="10">
        <v>0.174516</v>
      </c>
      <c r="U29" s="5" t="e">
        <f>(N29-#REF!)/64</f>
        <v>#REF!</v>
      </c>
      <c r="V29" s="5" t="e">
        <f>(N29-#REF!)/103</f>
        <v>#REF!</v>
      </c>
      <c r="W29">
        <v>7</v>
      </c>
      <c r="X29">
        <v>3.6</v>
      </c>
      <c r="Y29">
        <v>74</v>
      </c>
      <c r="Z29">
        <v>113</v>
      </c>
      <c r="AA29">
        <v>29</v>
      </c>
      <c r="AB29">
        <v>12</v>
      </c>
      <c r="AC29">
        <v>0.12</v>
      </c>
      <c r="AD29">
        <v>32</v>
      </c>
      <c r="AE29">
        <v>0.41</v>
      </c>
      <c r="AF29">
        <v>0.02</v>
      </c>
      <c r="AG29">
        <v>89</v>
      </c>
      <c r="AH29">
        <v>71</v>
      </c>
      <c r="AI29">
        <v>18</v>
      </c>
      <c r="AJ29" s="8">
        <v>293</v>
      </c>
    </row>
    <row r="30" spans="1:36">
      <c r="A30">
        <v>4447945</v>
      </c>
      <c r="B30" s="8">
        <v>28</v>
      </c>
      <c r="C30">
        <v>314</v>
      </c>
      <c r="D30" t="s">
        <v>40</v>
      </c>
      <c r="E30">
        <v>78</v>
      </c>
      <c r="F30" t="s">
        <v>5</v>
      </c>
      <c r="G30" s="8">
        <v>105</v>
      </c>
      <c r="H30">
        <v>32</v>
      </c>
      <c r="I30">
        <v>4052</v>
      </c>
      <c r="J30">
        <v>101</v>
      </c>
      <c r="K30" t="s">
        <v>34</v>
      </c>
      <c r="L30" s="9">
        <v>2</v>
      </c>
      <c r="M30" s="2"/>
      <c r="N30" s="11">
        <v>974</v>
      </c>
      <c r="O30" s="11">
        <v>50</v>
      </c>
      <c r="P30" s="11">
        <v>38</v>
      </c>
      <c r="Q30" s="10">
        <v>14.119199999999999</v>
      </c>
      <c r="R30" s="10">
        <v>1.4496100000000001</v>
      </c>
      <c r="S30" s="10">
        <v>4.1286899999999997</v>
      </c>
      <c r="T30" s="10">
        <v>0.20796100000000001</v>
      </c>
      <c r="U30" s="5" t="e">
        <f>(N30-#REF!)/64</f>
        <v>#REF!</v>
      </c>
      <c r="V30" s="5" t="e">
        <f>(N30-#REF!)/103</f>
        <v>#REF!</v>
      </c>
      <c r="W30">
        <v>8</v>
      </c>
      <c r="X30">
        <v>0.8</v>
      </c>
      <c r="Y30">
        <v>68</v>
      </c>
      <c r="Z30">
        <v>116</v>
      </c>
      <c r="AA30">
        <v>26</v>
      </c>
      <c r="AB30">
        <v>11</v>
      </c>
      <c r="AC30">
        <v>0.3</v>
      </c>
      <c r="AD30">
        <v>28</v>
      </c>
      <c r="AE30">
        <v>-0.06</v>
      </c>
      <c r="AF30">
        <v>0.01</v>
      </c>
      <c r="AG30">
        <v>79</v>
      </c>
      <c r="AH30">
        <v>47</v>
      </c>
      <c r="AI30">
        <v>32</v>
      </c>
      <c r="AJ30" s="8">
        <v>300</v>
      </c>
    </row>
    <row r="31" spans="1:36" s="2" customFormat="1">
      <c r="A31">
        <v>4447971</v>
      </c>
      <c r="B31" s="8">
        <v>29</v>
      </c>
      <c r="C31">
        <v>300</v>
      </c>
      <c r="D31" t="s">
        <v>38</v>
      </c>
      <c r="E31">
        <v>89</v>
      </c>
      <c r="F31" t="s">
        <v>5</v>
      </c>
      <c r="G31" s="8">
        <v>130</v>
      </c>
      <c r="H31">
        <v>28</v>
      </c>
      <c r="I31">
        <v>5247</v>
      </c>
      <c r="J31">
        <v>111</v>
      </c>
      <c r="K31" t="s">
        <v>23</v>
      </c>
      <c r="L31" s="9">
        <v>1</v>
      </c>
      <c r="M31"/>
      <c r="N31" s="8">
        <v>1040</v>
      </c>
      <c r="O31" s="8">
        <v>51</v>
      </c>
      <c r="P31" s="8">
        <v>36</v>
      </c>
      <c r="Q31" s="10">
        <v>16.432400000000001</v>
      </c>
      <c r="R31" s="10">
        <v>1.5800399999999999</v>
      </c>
      <c r="S31" s="10">
        <v>2.64351</v>
      </c>
      <c r="T31" s="10">
        <v>0.15925</v>
      </c>
      <c r="U31" s="5" t="e">
        <f>(N31-#REF!)/64</f>
        <v>#REF!</v>
      </c>
      <c r="V31" s="5" t="e">
        <f>(N31-#REF!)/103</f>
        <v>#REF!</v>
      </c>
      <c r="W31">
        <v>7</v>
      </c>
      <c r="X31">
        <v>2.8</v>
      </c>
      <c r="Y31">
        <v>84</v>
      </c>
      <c r="Z31">
        <v>129</v>
      </c>
      <c r="AA31">
        <v>29</v>
      </c>
      <c r="AB31">
        <v>13</v>
      </c>
      <c r="AC31">
        <v>0.4</v>
      </c>
      <c r="AD31">
        <v>41</v>
      </c>
      <c r="AE31">
        <v>0.43</v>
      </c>
      <c r="AF31">
        <v>0.03</v>
      </c>
      <c r="AG31">
        <v>110</v>
      </c>
      <c r="AH31">
        <v>66</v>
      </c>
      <c r="AI31">
        <v>44</v>
      </c>
      <c r="AJ31" s="8">
        <v>301</v>
      </c>
    </row>
    <row r="32" spans="1:36">
      <c r="A32">
        <v>4447905</v>
      </c>
      <c r="B32" s="8">
        <v>30</v>
      </c>
      <c r="C32" s="3">
        <v>273</v>
      </c>
      <c r="D32" t="s">
        <v>31</v>
      </c>
      <c r="E32">
        <v>84</v>
      </c>
      <c r="F32" t="s">
        <v>5</v>
      </c>
      <c r="G32" s="8">
        <v>93</v>
      </c>
      <c r="H32">
        <v>32</v>
      </c>
      <c r="I32" t="s">
        <v>33</v>
      </c>
      <c r="J32">
        <v>95</v>
      </c>
      <c r="K32" t="s">
        <v>34</v>
      </c>
      <c r="L32" s="9">
        <v>2</v>
      </c>
      <c r="N32" s="8">
        <v>908</v>
      </c>
      <c r="O32" s="8">
        <v>48</v>
      </c>
      <c r="P32" s="8">
        <v>37</v>
      </c>
      <c r="Q32" s="10">
        <v>12.106</v>
      </c>
      <c r="R32" s="10">
        <v>1.3332599999999999</v>
      </c>
      <c r="S32" s="10">
        <v>4.0594099999999997</v>
      </c>
      <c r="T32" s="10">
        <v>0.21163899999999999</v>
      </c>
      <c r="U32" s="5" t="e">
        <f>(N32-#REF!)/64</f>
        <v>#REF!</v>
      </c>
      <c r="V32" s="5" t="e">
        <f>(N32-#REF!)/103</f>
        <v>#REF!</v>
      </c>
      <c r="W32">
        <v>7</v>
      </c>
      <c r="X32">
        <v>1</v>
      </c>
      <c r="Y32">
        <v>56</v>
      </c>
      <c r="Z32">
        <v>91</v>
      </c>
      <c r="AA32">
        <v>24</v>
      </c>
      <c r="AB32">
        <v>10</v>
      </c>
      <c r="AC32">
        <v>0.38</v>
      </c>
      <c r="AD32">
        <v>13</v>
      </c>
      <c r="AE32">
        <v>0.02</v>
      </c>
      <c r="AF32">
        <v>0.01</v>
      </c>
      <c r="AG32">
        <v>71</v>
      </c>
      <c r="AH32">
        <v>47</v>
      </c>
      <c r="AI32">
        <v>24</v>
      </c>
      <c r="AJ32" s="8">
        <v>305</v>
      </c>
    </row>
    <row r="33" spans="1:36">
      <c r="A33">
        <v>4448069</v>
      </c>
      <c r="B33" s="8">
        <v>31</v>
      </c>
      <c r="C33" s="3">
        <v>270</v>
      </c>
      <c r="D33" t="s">
        <v>48</v>
      </c>
      <c r="E33">
        <v>78</v>
      </c>
      <c r="F33" t="s">
        <v>46</v>
      </c>
      <c r="G33" s="8">
        <v>98</v>
      </c>
      <c r="H33">
        <v>30</v>
      </c>
      <c r="I33">
        <v>1020</v>
      </c>
      <c r="J33">
        <v>100</v>
      </c>
      <c r="K33" t="s">
        <v>13</v>
      </c>
      <c r="L33" s="9">
        <v>2</v>
      </c>
      <c r="M33" t="s">
        <v>66</v>
      </c>
      <c r="N33" s="8">
        <v>920</v>
      </c>
      <c r="O33" s="8">
        <v>48.5</v>
      </c>
      <c r="P33" s="8">
        <v>37.5</v>
      </c>
      <c r="Q33" s="10">
        <v>12.7826</v>
      </c>
      <c r="R33" s="10">
        <v>1.38941</v>
      </c>
      <c r="S33" s="10">
        <v>4.5437200000000004</v>
      </c>
      <c r="T33" s="10">
        <v>0.18981300000000001</v>
      </c>
      <c r="U33" s="5" t="e">
        <f>(N33-#REF!)/64</f>
        <v>#REF!</v>
      </c>
      <c r="V33" s="5" t="e">
        <f>(N33-#REF!)/103</f>
        <v>#REF!</v>
      </c>
      <c r="W33">
        <v>9</v>
      </c>
      <c r="X33">
        <v>0</v>
      </c>
      <c r="Y33">
        <v>64</v>
      </c>
      <c r="Z33">
        <v>109</v>
      </c>
      <c r="AA33">
        <v>30</v>
      </c>
      <c r="AB33">
        <v>10</v>
      </c>
      <c r="AC33">
        <v>0.39</v>
      </c>
      <c r="AD33">
        <v>30</v>
      </c>
      <c r="AE33">
        <v>0.38</v>
      </c>
      <c r="AF33">
        <v>0.02</v>
      </c>
      <c r="AG33">
        <v>116</v>
      </c>
      <c r="AH33">
        <v>69</v>
      </c>
      <c r="AI33">
        <v>46</v>
      </c>
      <c r="AJ33" s="8">
        <v>314</v>
      </c>
    </row>
    <row r="34" spans="1:36">
      <c r="A34">
        <v>4448103</v>
      </c>
      <c r="B34" s="8">
        <v>32</v>
      </c>
      <c r="C34">
        <v>323</v>
      </c>
      <c r="D34" t="s">
        <v>42</v>
      </c>
      <c r="E34">
        <v>82</v>
      </c>
      <c r="F34" t="s">
        <v>41</v>
      </c>
      <c r="G34" s="8">
        <v>97</v>
      </c>
      <c r="H34">
        <v>27</v>
      </c>
      <c r="I34">
        <v>1034</v>
      </c>
      <c r="J34">
        <v>105</v>
      </c>
      <c r="K34" t="s">
        <v>34</v>
      </c>
      <c r="L34" s="9">
        <v>2</v>
      </c>
      <c r="N34" s="8">
        <v>918</v>
      </c>
      <c r="O34" s="8">
        <v>49</v>
      </c>
      <c r="P34" s="8">
        <v>34</v>
      </c>
      <c r="Q34" s="10">
        <v>15.553599999999999</v>
      </c>
      <c r="R34" s="10">
        <v>1.6942900000000001</v>
      </c>
      <c r="S34" s="10">
        <v>3.9427400000000001</v>
      </c>
      <c r="T34" s="10">
        <v>0.19270999999999999</v>
      </c>
      <c r="U34" s="5" t="e">
        <f>(N34-#REF!)/64</f>
        <v>#REF!</v>
      </c>
      <c r="V34" s="5" t="e">
        <f>(N34-#REF!)/103</f>
        <v>#REF!</v>
      </c>
      <c r="W34">
        <v>9</v>
      </c>
      <c r="X34">
        <v>-0.2</v>
      </c>
      <c r="Y34">
        <v>58</v>
      </c>
      <c r="Z34">
        <v>97</v>
      </c>
      <c r="AA34">
        <v>29</v>
      </c>
      <c r="AB34">
        <v>11</v>
      </c>
      <c r="AC34">
        <v>0.32</v>
      </c>
      <c r="AD34">
        <v>13</v>
      </c>
      <c r="AE34">
        <v>-0.08</v>
      </c>
      <c r="AF34">
        <v>0.03</v>
      </c>
      <c r="AG34">
        <v>72</v>
      </c>
      <c r="AH34">
        <v>55</v>
      </c>
      <c r="AI34">
        <v>17</v>
      </c>
      <c r="AJ34" s="8">
        <v>323</v>
      </c>
    </row>
    <row r="35" spans="1:36">
      <c r="D35" t="s">
        <v>84</v>
      </c>
      <c r="E35" s="9">
        <f>AVERAGE(E3:E34)</f>
        <v>76.15625</v>
      </c>
      <c r="N35" s="9">
        <f t="shared" ref="N35:AI35" si="0">AVERAGE(N3:N34)</f>
        <v>1033.96875</v>
      </c>
      <c r="O35" s="12">
        <f t="shared" si="0"/>
        <v>50.125</v>
      </c>
      <c r="P35" s="12">
        <f t="shared" si="0"/>
        <v>36.671875</v>
      </c>
      <c r="Q35" s="10">
        <f t="shared" si="0"/>
        <v>13.602478124999999</v>
      </c>
      <c r="R35" s="10">
        <f t="shared" si="0"/>
        <v>1.3217700000000001</v>
      </c>
      <c r="S35" s="10">
        <f t="shared" si="0"/>
        <v>3.9264815625000007</v>
      </c>
      <c r="T35" s="10">
        <f t="shared" si="0"/>
        <v>0.20520768124999997</v>
      </c>
      <c r="U35" s="9" t="e">
        <f t="shared" si="0"/>
        <v>#REF!</v>
      </c>
      <c r="V35" s="9" t="e">
        <f t="shared" si="0"/>
        <v>#REF!</v>
      </c>
      <c r="W35" s="9">
        <f t="shared" si="0"/>
        <v>9.6875</v>
      </c>
      <c r="X35" s="12">
        <f t="shared" si="0"/>
        <v>-5.6250000000000099E-2</v>
      </c>
      <c r="Y35" s="9">
        <f t="shared" si="0"/>
        <v>67.96875</v>
      </c>
      <c r="Z35" s="9">
        <f t="shared" si="0"/>
        <v>111.375</v>
      </c>
      <c r="AA35" s="9">
        <f t="shared" si="0"/>
        <v>26.9375</v>
      </c>
      <c r="AB35" s="9">
        <f t="shared" si="0"/>
        <v>11.709677419354838</v>
      </c>
      <c r="AC35" s="10">
        <f t="shared" si="0"/>
        <v>0.38281250000000011</v>
      </c>
      <c r="AD35" s="9">
        <f t="shared" si="0"/>
        <v>27.09375</v>
      </c>
      <c r="AE35" s="10">
        <f t="shared" si="0"/>
        <v>0.2059375</v>
      </c>
      <c r="AF35" s="10">
        <f t="shared" si="0"/>
        <v>1.5625000000000003E-2</v>
      </c>
      <c r="AG35" s="9">
        <f t="shared" si="0"/>
        <v>99.875</v>
      </c>
      <c r="AH35" s="9">
        <f t="shared" si="0"/>
        <v>59.59375</v>
      </c>
      <c r="AI35" s="9">
        <f t="shared" si="0"/>
        <v>40.21875</v>
      </c>
    </row>
    <row r="36" spans="1:36">
      <c r="Q36" s="12"/>
      <c r="R36" s="12"/>
      <c r="S36" s="12"/>
      <c r="T36" s="12"/>
    </row>
    <row r="37" spans="1:36">
      <c r="N37" s="9"/>
      <c r="O37" s="12"/>
      <c r="P37" s="12"/>
      <c r="Q37" s="10"/>
      <c r="R37" s="10"/>
      <c r="S37" s="12"/>
      <c r="T37" s="12"/>
      <c r="U37" s="5" t="e">
        <f>(N37-#REF!)/64</f>
        <v>#REF!</v>
      </c>
      <c r="V37" s="5" t="e">
        <f>(N37-#REF!)/103</f>
        <v>#REF!</v>
      </c>
    </row>
  </sheetData>
  <sortState ref="A3:AL34">
    <sortCondition ref="B3:B34"/>
  </sortState>
  <printOptions gridLines="1"/>
  <pageMargins left="0.45" right="0.2" top="0.75" bottom="0.75" header="0.3" footer="0.3"/>
  <pageSetup scale="87" orientation="landscape" horizontalDpi="4294967293" verticalDpi="0" r:id="rId1"/>
  <headerFooter>
    <oddHeader>&amp;LBull Hill Ranch&amp;C11th Annual More Bull for Your Buck Sale&amp;RJanuary 15th, 2022</oddHeader>
    <oddFooter xml:space="preserve">&amp;LRaymond Prescott
864-981-2080&amp;Cbullhillredangusranch.com&amp;Rbullhill2@prtcnet.com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Corporate Edition</cp:lastModifiedBy>
  <cp:lastPrinted>2022-01-13T12:40:08Z</cp:lastPrinted>
  <dcterms:created xsi:type="dcterms:W3CDTF">2021-08-10T12:31:07Z</dcterms:created>
  <dcterms:modified xsi:type="dcterms:W3CDTF">2022-01-14T12:43:34Z</dcterms:modified>
</cp:coreProperties>
</file>